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320" yWindow="980" windowWidth="11720" windowHeight="9420" tabRatio="500"/>
  </bookViews>
  <sheets>
    <sheet name="Empty" sheetId="3" r:id="rId1"/>
    <sheet name="Completed" sheetId="1" r:id="rId2"/>
  </sheets>
  <definedNames>
    <definedName name="ar" localSheetId="0">Empty!$B$8</definedName>
    <definedName name="ar">Completed!$B$8</definedName>
    <definedName name="interval_s" localSheetId="0">Empty!$B$2</definedName>
    <definedName name="interval_s">Completed!$B$2</definedName>
    <definedName name="qt" localSheetId="0">Empty!$B$10</definedName>
    <definedName name="qt">Completed!$B$10</definedName>
    <definedName name="rt" localSheetId="0">Empty!$B$12</definedName>
    <definedName name="rt">Completed!$B$12</definedName>
    <definedName name="st" localSheetId="0">Empty!$B$9</definedName>
    <definedName name="st">Completed!$B$9</definedName>
    <definedName name="tot_cpu_s" localSheetId="0">Empty!$B$5</definedName>
    <definedName name="tot_cpu_s">Completed!$B$5</definedName>
    <definedName name="tot_wait_s" localSheetId="0">Empty!$B$6</definedName>
    <definedName name="tot_wait_s">Completed!$B$6</definedName>
    <definedName name="tot_work" localSheetId="0">Empty!$B$4</definedName>
    <definedName name="tot_work">Completed!$B$4</definedName>
    <definedName name="UOT" localSheetId="0">Empty!$C$2</definedName>
    <definedName name="UOT">Completed!$C$2</definedName>
    <definedName name="UOW" localSheetId="0">Empty!$B$3</definedName>
    <definedName name="UOW">Completed!$B$3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6" i="1"/>
  <c r="E12" i="3"/>
  <c r="B9" i="3"/>
  <c r="D9" i="3"/>
  <c r="B10" i="3"/>
  <c r="D10" i="3"/>
  <c r="D12" i="3"/>
  <c r="C12" i="3"/>
  <c r="B12" i="3"/>
  <c r="E10" i="3"/>
  <c r="C10" i="3"/>
  <c r="E9" i="3"/>
  <c r="C9" i="3"/>
  <c r="E8" i="3"/>
  <c r="B8" i="3"/>
  <c r="D8" i="3"/>
  <c r="C8" i="3"/>
  <c r="C6" i="3"/>
  <c r="C5" i="3"/>
  <c r="C4" i="3"/>
  <c r="B9" i="1"/>
  <c r="D9" i="1"/>
  <c r="B10" i="1"/>
  <c r="D10" i="1"/>
  <c r="D12" i="1"/>
  <c r="E12" i="1"/>
  <c r="E10" i="1"/>
  <c r="E9" i="1"/>
  <c r="E8" i="1"/>
  <c r="B8" i="1"/>
  <c r="D8" i="1"/>
  <c r="C12" i="1"/>
  <c r="B12" i="1"/>
  <c r="C10" i="1"/>
  <c r="C9" i="1"/>
  <c r="C8" i="1"/>
  <c r="C6" i="1"/>
  <c r="C5" i="1"/>
  <c r="C4" i="1"/>
</calcChain>
</file>

<file path=xl/sharedStrings.xml><?xml version="1.0" encoding="utf-8"?>
<sst xmlns="http://schemas.openxmlformats.org/spreadsheetml/2006/main" count="23" uniqueCount="13">
  <si>
    <t>Interval</t>
  </si>
  <si>
    <t>Unit of work</t>
  </si>
  <si>
    <t>Units</t>
  </si>
  <si>
    <t>Total CPU</t>
  </si>
  <si>
    <t>Total NI Wait</t>
  </si>
  <si>
    <t>Arrival Rate</t>
  </si>
  <si>
    <t>Service Time</t>
  </si>
  <si>
    <t>Queue Time</t>
  </si>
  <si>
    <t>Response Time</t>
  </si>
  <si>
    <t>sec</t>
  </si>
  <si>
    <t>lio</t>
  </si>
  <si>
    <t>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</si>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</sst>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0_);_(* \(#,##0.000\);_(* &quot;-&quot;??_);_(@_)"/>
    <numFmt numFmtId="165" formatCode="_(* #,##0.000000000_);_(* \(#,##0.000000000\);_(* &quot;-&quot;??_);_(@_)"/>
    <numFmt numFmtId="166" formatCode="0.0000000000"/>
    <numFmt numFmtId="167" formatCode="0.0000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" fontId="0" fillId="2" borderId="0" xfId="0" applyNumberFormat="1" applyFill="1"/>
    <xf numFmtId="1" fontId="0" fillId="2" borderId="0" xfId="0" applyNumberFormat="1" applyFill="1" applyAlignment="1">
      <alignment horizontal="right"/>
    </xf>
    <xf numFmtId="164" fontId="0" fillId="0" borderId="0" xfId="1" applyNumberFormat="1" applyFont="1"/>
    <xf numFmtId="165" fontId="0" fillId="0" borderId="0" xfId="1" applyNumberFormat="1" applyFont="1"/>
    <xf numFmtId="166" fontId="0" fillId="0" borderId="0" xfId="0" applyNumberFormat="1"/>
    <xf numFmtId="167" fontId="0" fillId="0" borderId="0" xfId="0" applyNumberFormat="1"/>
  </cellXfs>
  <cellStyles count="3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showRuler="0" zoomScale="150" zoomScaleNormal="150" zoomScalePageLayoutView="150" workbookViewId="0">
      <selection activeCell="D3" sqref="D3"/>
    </sheetView>
  </sheetViews>
  <sheetFormatPr baseColWidth="10" defaultRowHeight="15" x14ac:dyDescent="0"/>
  <cols>
    <col min="1" max="2" width="14.33203125" customWidth="1"/>
    <col min="3" max="3" width="7.5" customWidth="1"/>
    <col min="4" max="4" width="9.83203125" customWidth="1"/>
  </cols>
  <sheetData>
    <row r="2" spans="1:5">
      <c r="A2" t="s">
        <v>0</v>
      </c>
      <c r="B2" s="1">
        <v>0</v>
      </c>
      <c r="C2" t="s">
        <v>9</v>
      </c>
    </row>
    <row r="3" spans="1:5">
      <c r="A3" t="s">
        <v>1</v>
      </c>
      <c r="B3" s="2" t="s">
        <v>12</v>
      </c>
    </row>
    <row r="4" spans="1:5">
      <c r="A4" t="s">
        <v>2</v>
      </c>
      <c r="B4" s="1">
        <v>0</v>
      </c>
      <c r="C4" t="str">
        <f>UOW</f>
        <v xml:space="preserve"> </v>
      </c>
    </row>
    <row r="5" spans="1:5">
      <c r="A5" t="s">
        <v>3</v>
      </c>
      <c r="B5" s="1">
        <v>0</v>
      </c>
      <c r="C5" t="str">
        <f>UOT</f>
        <v>sec</v>
      </c>
    </row>
    <row r="6" spans="1:5">
      <c r="A6" t="s">
        <v>4</v>
      </c>
      <c r="B6" s="1">
        <v>0</v>
      </c>
      <c r="C6" t="str">
        <f>UOT</f>
        <v>sec</v>
      </c>
    </row>
    <row r="8" spans="1:5">
      <c r="A8" t="s">
        <v>5</v>
      </c>
      <c r="B8" s="3" t="e">
        <f>tot_work/interval_s</f>
        <v>#DIV/0!</v>
      </c>
      <c r="C8" t="str">
        <f>UOW&amp;"/"&amp;UOT</f>
        <v xml:space="preserve"> /sec</v>
      </c>
      <c r="D8" s="6" t="e">
        <f>ar/1000</f>
        <v>#DIV/0!</v>
      </c>
      <c r="E8" t="str">
        <f>UOW&amp;"/ms"</f>
        <v xml:space="preserve"> /ms</v>
      </c>
    </row>
    <row r="9" spans="1:5">
      <c r="A9" t="s">
        <v>6</v>
      </c>
      <c r="B9" s="4" t="e">
        <f>tot_cpu_s/tot_work</f>
        <v>#DIV/0!</v>
      </c>
      <c r="C9" t="str">
        <f>UOT&amp;"/"&amp;UOW</f>
        <v xml:space="preserve">sec/ </v>
      </c>
      <c r="D9" s="6" t="e">
        <f>st*1000</f>
        <v>#DIV/0!</v>
      </c>
      <c r="E9" t="str">
        <f>"ms/"&amp;UOW</f>
        <v xml:space="preserve">ms/ </v>
      </c>
    </row>
    <row r="10" spans="1:5">
      <c r="A10" t="s">
        <v>7</v>
      </c>
      <c r="B10" s="5" t="e">
        <f>tot_wait_s/tot_work</f>
        <v>#DIV/0!</v>
      </c>
      <c r="C10" t="str">
        <f>UOT&amp;"/"&amp;UOW</f>
        <v xml:space="preserve">sec/ </v>
      </c>
      <c r="D10" s="6" t="e">
        <f>qt*1000</f>
        <v>#DIV/0!</v>
      </c>
      <c r="E10" t="str">
        <f>"ms/"&amp;UOW</f>
        <v xml:space="preserve">ms/ </v>
      </c>
    </row>
    <row r="11" spans="1:5">
      <c r="D11" s="6"/>
    </row>
    <row r="12" spans="1:5">
      <c r="A12" t="s">
        <v>8</v>
      </c>
      <c r="B12" s="5" t="e">
        <f>st+qt</f>
        <v>#DIV/0!</v>
      </c>
      <c r="C12" t="str">
        <f>UOT&amp;"/"&amp;UOW</f>
        <v xml:space="preserve">sec/ </v>
      </c>
      <c r="D12" s="6" t="e">
        <f>D9+D10</f>
        <v>#DIV/0!</v>
      </c>
      <c r="E12" t="str">
        <f>"ms/"&amp;UOW</f>
        <v xml:space="preserve">ms/ 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showRuler="0" zoomScale="150" zoomScaleNormal="150" zoomScalePageLayoutView="150" workbookViewId="0">
      <selection activeCell="A17" sqref="A17:B17"/>
    </sheetView>
  </sheetViews>
  <sheetFormatPr baseColWidth="10" defaultRowHeight="15" x14ac:dyDescent="0"/>
  <cols>
    <col min="1" max="1" width="14.33203125" customWidth="1"/>
    <col min="2" max="2" width="16.5" customWidth="1"/>
    <col min="3" max="3" width="7.5" customWidth="1"/>
    <col min="4" max="4" width="10.83203125" customWidth="1"/>
  </cols>
  <sheetData>
    <row r="2" spans="1:5">
      <c r="A2" t="s">
        <v>0</v>
      </c>
      <c r="B2" s="1">
        <f>60*60</f>
        <v>3600</v>
      </c>
      <c r="C2" t="s">
        <v>9</v>
      </c>
    </row>
    <row r="3" spans="1:5">
      <c r="A3" t="s">
        <v>1</v>
      </c>
      <c r="B3" s="2" t="s">
        <v>10</v>
      </c>
    </row>
    <row r="4" spans="1:5">
      <c r="A4" t="s">
        <v>2</v>
      </c>
      <c r="B4" s="1">
        <v>633126745</v>
      </c>
      <c r="C4" t="str">
        <f>UOW</f>
        <v>lio</v>
      </c>
    </row>
    <row r="5" spans="1:5">
      <c r="A5" t="s">
        <v>3</v>
      </c>
      <c r="B5" s="1">
        <v>47411</v>
      </c>
      <c r="C5" t="str">
        <f>UOT</f>
        <v>sec</v>
      </c>
    </row>
    <row r="6" spans="1:5">
      <c r="A6" t="s">
        <v>4</v>
      </c>
      <c r="B6" s="1">
        <f>28395+8197+8091+2094+1715+1354</f>
        <v>49846</v>
      </c>
      <c r="C6" t="str">
        <f>UOT</f>
        <v>sec</v>
      </c>
    </row>
    <row r="8" spans="1:5">
      <c r="A8" t="s">
        <v>5</v>
      </c>
      <c r="B8" s="3">
        <f>tot_work/interval_s</f>
        <v>175868.54027777776</v>
      </c>
      <c r="C8" t="str">
        <f>UOW&amp;"/"&amp;UOT</f>
        <v>lio/sec</v>
      </c>
      <c r="D8" s="6">
        <f>ar/1000</f>
        <v>175.86854027777775</v>
      </c>
      <c r="E8" t="str">
        <f>UOW&amp;"/ms"</f>
        <v>lio/ms</v>
      </c>
    </row>
    <row r="9" spans="1:5">
      <c r="A9" t="s">
        <v>6</v>
      </c>
      <c r="B9" s="4">
        <f>tot_cpu_s/tot_work</f>
        <v>7.4883900221274025E-5</v>
      </c>
      <c r="C9" t="str">
        <f>UOT&amp;"/"&amp;UOW</f>
        <v>sec/lio</v>
      </c>
      <c r="D9" s="6">
        <f>st*1000</f>
        <v>7.488390022127403E-2</v>
      </c>
      <c r="E9" t="str">
        <f>"ms/"&amp;UOW</f>
        <v>ms/lio</v>
      </c>
    </row>
    <row r="10" spans="1:5">
      <c r="A10" t="s">
        <v>7</v>
      </c>
      <c r="B10" s="5">
        <f>tot_wait_s/tot_work</f>
        <v>7.8729891595402432E-5</v>
      </c>
      <c r="C10" t="str">
        <f>UOT&amp;"/"&amp;UOW</f>
        <v>sec/lio</v>
      </c>
      <c r="D10" s="6">
        <f>qt*1000</f>
        <v>7.8729891595402432E-2</v>
      </c>
      <c r="E10" t="str">
        <f>"ms/"&amp;UOW</f>
        <v>ms/lio</v>
      </c>
    </row>
    <row r="11" spans="1:5">
      <c r="D11" s="6"/>
    </row>
    <row r="12" spans="1:5">
      <c r="A12" t="s">
        <v>8</v>
      </c>
      <c r="B12" s="5">
        <f>st+qt</f>
        <v>1.5361379181667644E-4</v>
      </c>
      <c r="C12" t="str">
        <f>UOT&amp;"/"&amp;UOW</f>
        <v>sec/lio</v>
      </c>
      <c r="D12" s="6">
        <f>D9+D10</f>
        <v>0.15361379181667645</v>
      </c>
      <c r="E12" t="str">
        <f>"ms/"&amp;UOW</f>
        <v>ms/lio</v>
      </c>
    </row>
    <row r="17" spans="1:2">
      <c r="A17" t="s">
        <v>11</v>
      </c>
      <c r="B17">
        <v>13.82152498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Empty</vt:lpstr>
      <vt:lpstr>Completed</vt:lpstr>
    </vt:vector>
  </TitlesOfParts>
  <Company>OraPub,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Shallahamer</dc:creator>
  <cp:lastModifiedBy>Craig Shallahamer</cp:lastModifiedBy>
  <dcterms:created xsi:type="dcterms:W3CDTF">2011-07-29T19:08:49Z</dcterms:created>
  <dcterms:modified xsi:type="dcterms:W3CDTF">2012-03-23T21:43:44Z</dcterms:modified>
</cp:coreProperties>
</file>